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our forecast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<sst xmlns="http://schemas.openxmlformats.org/spreadsheetml/2006/main" count="53" uniqueCount="30">
  <si>
    <t>13-week cash flow forecast</t>
  </si>
  <si>
    <t>Fill in the white cells and the blue cushion box. Everything shaded gray is worked out for you.</t>
  </si>
  <si>
    <t>Cushion: the balance you never want to go under</t>
  </si>
  <si>
    <t>Cash in the bank today</t>
  </si>
  <si>
    <t>Week</t>
  </si>
  <si>
    <t>Opening cash</t>
  </si>
  <si>
    <t>+ Customer payments</t>
  </si>
  <si>
    <t>+ Other income</t>
  </si>
  <si>
    <t>+ Other money in 1</t>
  </si>
  <si>
    <t>+ Other money in 2</t>
  </si>
  <si>
    <t>Total money in</t>
  </si>
  <si>
    <t>- Payroll and payroll taxes</t>
  </si>
  <si>
    <t>- Rent</t>
  </si>
  <si>
    <t>- Vendors and bills</t>
  </si>
  <si>
    <t>- Loan and card payments</t>
  </si>
  <si>
    <t>- Taxes</t>
  </si>
  <si>
    <t>- Other money out 1</t>
  </si>
  <si>
    <t>- Other money out 2</t>
  </si>
  <si>
    <t>- Other money out 3</t>
  </si>
  <si>
    <t>Total money out</t>
  </si>
  <si>
    <t>Net cash flow</t>
  </si>
  <si>
    <t>Closing cash</t>
  </si>
  <si>
    <t>Below your cushion?</t>
  </si>
  <si>
    <t>How to use it</t>
  </si>
  <si>
    <t>1. Enter the cash in your bank today, and the balance you never want to go under.</t>
  </si>
  <si>
    <t>2. Put each amount in the week the money really arrives or leaves, not the week it is due.</t>
  </si>
  <si>
    <t>3. Do not forget what is not monthly: quarterly taxes, annual insurance, a three-paycheck month.</t>
  </si>
  <si>
    <t>4. Every week, replace last week with what happened and add a new week at the end.</t>
  </si>
  <si>
    <t>A forecast is an estimate, not a guarantee. Want this kept up to date for you? www.flocuity.com</t>
  </si>
  <si>
    <t>A worked example with made-up numbers. Change any of them and watch the closing cash move.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</si>
</sst>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;[Red]-&quot;$&quot;#,##0;&quot;&quot;"/>
  </numFmts>
  <fonts count="6" x14ac:knownFonts="1">
    <font>
      <color theme="1"/>
      <family val="2"/>
      <scheme val="minor"/>
      <sz val="11"/>
      <name val="Calibri"/>
    </font>
    <font>
      <b/>
      <color rgb="FF0F2A43"/>
      <sz val="16"/>
    </font>
    <font>
      <color rgb="FF51667A"/>
    </font>
    <font>
      <b/>
      <color rgb="FFFFFFFF"/>
    </font>
    <font>
      <b/>
    </font>
    <font>
      <b/>
      <color rgb="FF9A5B0A"/>
    </font>
  </fonts>
  <fills count="6">
    <fill>
      <patternFill patternType="none"/>
    </fill>
    <fill>
      <patternFill patternType="gray125"/>
    </fill>
    <fill>
      <patternFill patternType="solid">
        <fgColor rgb="FFDCE9F7"/>
      </patternFill>
    </fill>
    <fill>
      <patternFill patternType="solid">
        <fgColor rgb="FF0F2A43"/>
      </patternFill>
    </fill>
    <fill>
      <patternFill patternType="solid">
        <fgColor rgb="FFF4F7FA"/>
      </patternFill>
    </fill>
    <fill>
      <patternFill patternType="solid">
        <fgColor rgb="FFFBF1DD"/>
      </patternFill>
    </fill>
  </fills>
  <borders count="2">
    <border>
      <left/>
      <right/>
      <top/>
      <bottom/>
      <diagonal/>
    </border>
    <border>
      <left/>
      <right/>
      <top/>
      <bottom style="thin">
        <color rgb="FF0E7C5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1" xfId="0" applyNumberFormat="1" applyFill="1" applyBorder="1"/>
    <xf numFmtId="164" fontId="0" fillId="0" borderId="1" xfId="0" applyNumberFormat="1" applyBorder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right"/>
    </xf>
    <xf numFmtId="0" fontId="0" fillId="4" borderId="0" xfId="0" applyFill="1"/>
    <xf numFmtId="164" fontId="0" fillId="4" borderId="0" xfId="0" applyNumberFormat="1" applyFill="1"/>
    <xf numFmtId="164" fontId="0" fillId="0" borderId="0" xfId="0" applyNumberFormat="1"/>
    <xf numFmtId="0" fontId="4" fillId="4" borderId="0" xfId="0" applyFont="1" applyFill="1"/>
    <xf numFmtId="164" fontId="4" fillId="4" borderId="0" xfId="0" applyNumberFormat="1" applyFont="1" applyFill="1"/>
    <xf numFmtId="0" fontId="4" fillId="5" borderId="0" xfId="0" applyFont="1" applyFill="1"/>
    <xf numFmtId="164" fontId="4" fillId="5" borderId="0" xfId="0" applyNumberFormat="1" applyFont="1" applyFill="1"/>
    <xf numFmtId="0" fontId="5" fillId="4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2">
    <dxf>
      <font>
        <b/>
        <color rgb="FFC0392B"/>
      </font>
    </dxf>
    <dxf>
      <font>
        <b/>
        <color rgb="FFC0392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14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t="s">
        <v>2</v>
      </c>
      <c r="B3" s="3"/>
    </row>
    <row r="4" spans="1:2" x14ac:dyDescent="0.25">
      <c r="A4" t="s">
        <v>3</v>
      </c>
      <c r="B4" s="4"/>
    </row>
    <row r="5" spans="1:14" x14ac:dyDescent="0.25">
      <c r="A5" s="5" t="s">
        <v>4</v>
      </c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</row>
    <row r="6" spans="1:14" x14ac:dyDescent="0.25">
      <c r="A6" s="7" t="s">
        <v>5</v>
      </c>
      <c r="B6" s="8">
        <f>$B$4</f>
      </c>
      <c r="C6" s="8">
        <f>B22</f>
      </c>
      <c r="D6" s="8">
        <f>C22</f>
      </c>
      <c r="E6" s="8">
        <f>D22</f>
      </c>
      <c r="F6" s="8">
        <f>E22</f>
      </c>
      <c r="G6" s="8">
        <f>F22</f>
      </c>
      <c r="H6" s="8">
        <f>G22</f>
      </c>
      <c r="I6" s="8">
        <f>H22</f>
      </c>
      <c r="J6" s="8">
        <f>I22</f>
      </c>
      <c r="K6" s="8">
        <f>J22</f>
      </c>
      <c r="L6" s="8">
        <f>K22</f>
      </c>
      <c r="M6" s="8">
        <f>L22</f>
      </c>
      <c r="N6" s="8">
        <f>M22</f>
      </c>
    </row>
    <row r="7" spans="1:14" x14ac:dyDescent="0.25">
      <c r="A7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25">
      <c r="A8" t="s">
        <v>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x14ac:dyDescent="0.25">
      <c r="A9" t="s">
        <v>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x14ac:dyDescent="0.25">
      <c r="A10" t="s">
        <v>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25">
      <c r="A11" s="10" t="s">
        <v>10</v>
      </c>
      <c r="B11" s="11">
        <f>SUM(B7:B10)</f>
      </c>
      <c r="C11" s="11">
        <f>SUM(C7:C10)</f>
      </c>
      <c r="D11" s="11">
        <f>SUM(D7:D10)</f>
      </c>
      <c r="E11" s="11">
        <f>SUM(E7:E10)</f>
      </c>
      <c r="F11" s="11">
        <f>SUM(F7:F10)</f>
      </c>
      <c r="G11" s="11">
        <f>SUM(G7:G10)</f>
      </c>
      <c r="H11" s="11">
        <f>SUM(H7:H10)</f>
      </c>
      <c r="I11" s="11">
        <f>SUM(I7:I10)</f>
      </c>
      <c r="J11" s="11">
        <f>SUM(J7:J10)</f>
      </c>
      <c r="K11" s="11">
        <f>SUM(K7:K10)</f>
      </c>
      <c r="L11" s="11">
        <f>SUM(L7:L10)</f>
      </c>
      <c r="M11" s="11">
        <f>SUM(M7:M10)</f>
      </c>
      <c r="N11" s="11">
        <f>SUM(N7:N10)</f>
      </c>
    </row>
    <row r="12" spans="1:14" x14ac:dyDescent="0.25">
      <c r="A12" t="s">
        <v>11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25">
      <c r="A13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5">
      <c r="A14" t="s">
        <v>13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5">
      <c r="A15" t="s">
        <v>14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25">
      <c r="A16" t="s">
        <v>15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25">
      <c r="A17" t="s">
        <v>16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25">
      <c r="A18" t="s">
        <v>17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25">
      <c r="A19" t="s">
        <v>18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25">
      <c r="A20" s="10" t="s">
        <v>19</v>
      </c>
      <c r="B20" s="11">
        <f>SUM(B12:B19)</f>
      </c>
      <c r="C20" s="11">
        <f>SUM(C12:C19)</f>
      </c>
      <c r="D20" s="11">
        <f>SUM(D12:D19)</f>
      </c>
      <c r="E20" s="11">
        <f>SUM(E12:E19)</f>
      </c>
      <c r="F20" s="11">
        <f>SUM(F12:F19)</f>
      </c>
      <c r="G20" s="11">
        <f>SUM(G12:G19)</f>
      </c>
      <c r="H20" s="11">
        <f>SUM(H12:H19)</f>
      </c>
      <c r="I20" s="11">
        <f>SUM(I12:I19)</f>
      </c>
      <c r="J20" s="11">
        <f>SUM(J12:J19)</f>
      </c>
      <c r="K20" s="11">
        <f>SUM(K12:K19)</f>
      </c>
      <c r="L20" s="11">
        <f>SUM(L12:L19)</f>
      </c>
      <c r="M20" s="11">
        <f>SUM(M12:M19)</f>
      </c>
      <c r="N20" s="11">
        <f>SUM(N12:N19)</f>
      </c>
    </row>
    <row r="21" spans="1:14" x14ac:dyDescent="0.25">
      <c r="A21" s="7" t="s">
        <v>20</v>
      </c>
      <c r="B21" s="8">
        <f>B11-B20</f>
      </c>
      <c r="C21" s="8">
        <f>C11-C20</f>
      </c>
      <c r="D21" s="8">
        <f>D11-D20</f>
      </c>
      <c r="E21" s="8">
        <f>E11-E20</f>
      </c>
      <c r="F21" s="8">
        <f>F11-F20</f>
      </c>
      <c r="G21" s="8">
        <f>G11-G20</f>
      </c>
      <c r="H21" s="8">
        <f>H11-H20</f>
      </c>
      <c r="I21" s="8">
        <f>I11-I20</f>
      </c>
      <c r="J21" s="8">
        <f>J11-J20</f>
      </c>
      <c r="K21" s="8">
        <f>K11-K20</f>
      </c>
      <c r="L21" s="8">
        <f>L11-L20</f>
      </c>
      <c r="M21" s="8">
        <f>M11-M20</f>
      </c>
      <c r="N21" s="8">
        <f>N11-N20</f>
      </c>
    </row>
    <row r="22" spans="1:14" x14ac:dyDescent="0.25">
      <c r="A22" s="12" t="s">
        <v>21</v>
      </c>
      <c r="B22" s="13">
        <f>B6+B21</f>
      </c>
      <c r="C22" s="13">
        <f>C6+C21</f>
      </c>
      <c r="D22" s="13">
        <f>D6+D21</f>
      </c>
      <c r="E22" s="13">
        <f>E6+E21</f>
      </c>
      <c r="F22" s="13">
        <f>F6+F21</f>
      </c>
      <c r="G22" s="13">
        <f>G6+G21</f>
      </c>
      <c r="H22" s="13">
        <f>H6+H21</f>
      </c>
      <c r="I22" s="13">
        <f>I6+I21</f>
      </c>
      <c r="J22" s="13">
        <f>J6+J21</f>
      </c>
      <c r="K22" s="13">
        <f>K6+K21</f>
      </c>
      <c r="L22" s="13">
        <f>L6+L21</f>
      </c>
      <c r="M22" s="13">
        <f>M6+M21</f>
      </c>
      <c r="N22" s="13">
        <f>N6+N21</f>
      </c>
    </row>
    <row r="23" spans="1:14" x14ac:dyDescent="0.25">
      <c r="A23" s="7" t="s">
        <v>22</v>
      </c>
      <c r="B23" s="14">
        <f>IF($B$3="","",IF(B22&lt;$B$3,"BELOW",""))</f>
      </c>
      <c r="C23" s="14">
        <f>IF($B$3="","",IF(C22&lt;$B$3,"BELOW",""))</f>
      </c>
      <c r="D23" s="14">
        <f>IF($B$3="","",IF(D22&lt;$B$3,"BELOW",""))</f>
      </c>
      <c r="E23" s="14">
        <f>IF($B$3="","",IF(E22&lt;$B$3,"BELOW",""))</f>
      </c>
      <c r="F23" s="14">
        <f>IF($B$3="","",IF(F22&lt;$B$3,"BELOW",""))</f>
      </c>
      <c r="G23" s="14">
        <f>IF($B$3="","",IF(G22&lt;$B$3,"BELOW",""))</f>
      </c>
      <c r="H23" s="14">
        <f>IF($B$3="","",IF(H22&lt;$B$3,"BELOW",""))</f>
      </c>
      <c r="I23" s="14">
        <f>IF($B$3="","",IF(I22&lt;$B$3,"BELOW",""))</f>
      </c>
      <c r="J23" s="14">
        <f>IF($B$3="","",IF(J22&lt;$B$3,"BELOW",""))</f>
      </c>
      <c r="K23" s="14">
        <f>IF($B$3="","",IF(K22&lt;$B$3,"BELOW",""))</f>
      </c>
      <c r="L23" s="14">
        <f>IF($B$3="","",IF(L22&lt;$B$3,"BELOW",""))</f>
      </c>
      <c r="M23" s="14">
        <f>IF($B$3="","",IF(M22&lt;$B$3,"BELOW",""))</f>
      </c>
      <c r="N23" s="14">
        <f>IF($B$3="","",IF(N22&lt;$B$3,"BELOW",""))</f>
      </c>
    </row>
    <row r="25" spans="1:1" x14ac:dyDescent="0.25">
      <c r="A25" s="15" t="s">
        <v>23</v>
      </c>
    </row>
    <row r="26" spans="1:1" x14ac:dyDescent="0.25">
      <c r="A26" s="2" t="s">
        <v>24</v>
      </c>
    </row>
    <row r="27" spans="1:1" x14ac:dyDescent="0.25">
      <c r="A27" s="2" t="s">
        <v>25</v>
      </c>
    </row>
    <row r="28" spans="1:1" x14ac:dyDescent="0.25">
      <c r="A28" s="2" t="s">
        <v>26</v>
      </c>
    </row>
    <row r="29" spans="1:1" x14ac:dyDescent="0.25">
      <c r="A29" s="2" t="s">
        <v>27</v>
      </c>
    </row>
    <row r="30" spans="1:1" x14ac:dyDescent="0.25">
      <c r="A30" s="2" t="s">
        <v>28</v>
      </c>
    </row>
  </sheetData>
  <conditionalFormatting sqref="B22:N22">
    <cfRule type="expression" dxfId="0" priority="1">
      <formula>AND($B$3&lt;&gt;"",B22&lt;$B$3)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14" width="12" customWidth="1"/>
  </cols>
  <sheetData>
    <row r="1" spans="1:1" x14ac:dyDescent="0.25">
      <c r="A1" s="1" t="s">
        <v>0</v>
      </c>
    </row>
    <row r="2" spans="1:1" x14ac:dyDescent="0.25">
      <c r="A2" s="2" t="s">
        <v>29</v>
      </c>
    </row>
    <row r="3" spans="1:2" x14ac:dyDescent="0.25">
      <c r="A3" t="s">
        <v>2</v>
      </c>
      <c r="B3" s="3">
        <v>15000</v>
      </c>
    </row>
    <row r="4" spans="1:2" x14ac:dyDescent="0.25">
      <c r="A4" t="s">
        <v>3</v>
      </c>
      <c r="B4" s="4">
        <v>48000</v>
      </c>
    </row>
    <row r="5" spans="1:14" x14ac:dyDescent="0.25">
      <c r="A5" s="5" t="s">
        <v>4</v>
      </c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</row>
    <row r="6" spans="1:14" x14ac:dyDescent="0.25">
      <c r="A6" s="7" t="s">
        <v>5</v>
      </c>
      <c r="B6" s="8">
        <f>$B$4</f>
        <v>48000</v>
      </c>
      <c r="C6" s="8">
        <f>B17</f>
        <v>49320</v>
      </c>
      <c r="D6" s="8">
        <f>C17</f>
        <v>36720</v>
      </c>
      <c r="E6" s="8">
        <f>D17</f>
        <v>50280</v>
      </c>
      <c r="F6" s="8">
        <f>E17</f>
        <v>37480</v>
      </c>
      <c r="G6" s="8">
        <f>F17</f>
        <v>30600</v>
      </c>
      <c r="H6" s="8">
        <f>G17</f>
        <v>16700</v>
      </c>
      <c r="I6" s="8">
        <f>H17</f>
        <v>9300</v>
      </c>
      <c r="J6" s="8">
        <f>I17</f>
        <v>3800</v>
      </c>
      <c r="K6" s="8">
        <f>J17</f>
        <v>17720</v>
      </c>
      <c r="L6" s="8">
        <f>K17</f>
        <v>11520</v>
      </c>
      <c r="M6" s="8">
        <f>L17</f>
        <v>15980</v>
      </c>
      <c r="N6" s="8">
        <f>M17</f>
        <v>18280</v>
      </c>
    </row>
    <row r="7" spans="1:14" x14ac:dyDescent="0.25">
      <c r="A7" t="s">
        <v>6</v>
      </c>
      <c r="B7" s="9">
        <v>14500</v>
      </c>
      <c r="C7" s="9">
        <v>9000</v>
      </c>
      <c r="D7" s="9">
        <v>21000</v>
      </c>
      <c r="E7" s="9">
        <v>8500</v>
      </c>
      <c r="F7" s="9">
        <v>6000</v>
      </c>
      <c r="G7" s="9">
        <v>7500</v>
      </c>
      <c r="H7" s="9">
        <v>5000</v>
      </c>
      <c r="I7" s="9">
        <v>16000</v>
      </c>
      <c r="J7" s="9">
        <v>19500</v>
      </c>
      <c r="K7" s="9">
        <v>22000</v>
      </c>
      <c r="L7" s="9">
        <v>12000</v>
      </c>
      <c r="M7" s="9">
        <v>24000</v>
      </c>
      <c r="N7" s="9">
        <v>20500</v>
      </c>
    </row>
    <row r="8" spans="1:14" x14ac:dyDescent="0.25">
      <c r="A8" t="s">
        <v>7</v>
      </c>
      <c r="B8" s="9"/>
      <c r="C8" s="9"/>
      <c r="D8" s="9">
        <v>1200</v>
      </c>
      <c r="E8" s="9"/>
      <c r="F8" s="9"/>
      <c r="G8" s="9"/>
      <c r="H8" s="9">
        <v>1200</v>
      </c>
      <c r="I8" s="9"/>
      <c r="J8" s="9"/>
      <c r="K8" s="9"/>
      <c r="L8" s="9">
        <v>1200</v>
      </c>
      <c r="M8" s="9"/>
      <c r="N8" s="9"/>
    </row>
    <row r="9" spans="1:14" x14ac:dyDescent="0.25">
      <c r="A9" s="10" t="s">
        <v>10</v>
      </c>
      <c r="B9" s="11">
        <f>SUM(B7:B8)</f>
        <v>14500</v>
      </c>
      <c r="C9" s="11">
        <f>SUM(C7:C8)</f>
        <v>9000</v>
      </c>
      <c r="D9" s="11">
        <f>SUM(D7:D8)</f>
        <v>22200</v>
      </c>
      <c r="E9" s="11">
        <f>SUM(E7:E8)</f>
        <v>8500</v>
      </c>
      <c r="F9" s="11">
        <f>SUM(F7:F8)</f>
        <v>6000</v>
      </c>
      <c r="G9" s="11">
        <f>SUM(G7:G8)</f>
        <v>7500</v>
      </c>
      <c r="H9" s="11">
        <f>SUM(H7:H8)</f>
        <v>6200</v>
      </c>
      <c r="I9" s="11">
        <f>SUM(I7:I8)</f>
        <v>16000</v>
      </c>
      <c r="J9" s="11">
        <f>SUM(J7:J8)</f>
        <v>19500</v>
      </c>
      <c r="K9" s="11">
        <f>SUM(K7:K8)</f>
        <v>22000</v>
      </c>
      <c r="L9" s="11">
        <f>SUM(L7:L8)</f>
        <v>13200</v>
      </c>
      <c r="M9" s="11">
        <f>SUM(M7:M8)</f>
        <v>24000</v>
      </c>
      <c r="N9" s="11">
        <f>SUM(N7:N8)</f>
        <v>20500</v>
      </c>
    </row>
    <row r="10" spans="1:14" x14ac:dyDescent="0.25">
      <c r="A10" t="s">
        <v>11</v>
      </c>
      <c r="B10" s="9"/>
      <c r="C10" s="9">
        <v>18400</v>
      </c>
      <c r="D10" s="9"/>
      <c r="E10" s="9">
        <v>18400</v>
      </c>
      <c r="F10" s="9"/>
      <c r="G10" s="9">
        <v>18400</v>
      </c>
      <c r="H10" s="9"/>
      <c r="I10" s="9">
        <v>18400</v>
      </c>
      <c r="J10" s="9"/>
      <c r="K10" s="9">
        <v>18400</v>
      </c>
      <c r="L10" s="9"/>
      <c r="M10" s="9">
        <v>18400</v>
      </c>
      <c r="N10" s="9"/>
    </row>
    <row r="11" spans="1:14" x14ac:dyDescent="0.25">
      <c r="A11" t="s">
        <v>12</v>
      </c>
      <c r="B11" s="9">
        <v>6200</v>
      </c>
      <c r="C11" s="9"/>
      <c r="D11" s="9"/>
      <c r="E11" s="9"/>
      <c r="F11" s="9">
        <v>6200</v>
      </c>
      <c r="G11" s="9"/>
      <c r="H11" s="9"/>
      <c r="I11" s="9"/>
      <c r="J11" s="9"/>
      <c r="K11" s="9">
        <v>6200</v>
      </c>
      <c r="L11" s="9"/>
      <c r="M11" s="9"/>
      <c r="N11" s="9"/>
    </row>
    <row r="12" spans="1:14" x14ac:dyDescent="0.25">
      <c r="A12" t="s">
        <v>13</v>
      </c>
      <c r="B12" s="9">
        <v>5800</v>
      </c>
      <c r="C12" s="9">
        <v>3200</v>
      </c>
      <c r="D12" s="9">
        <v>4100</v>
      </c>
      <c r="E12" s="9">
        <v>2900</v>
      </c>
      <c r="F12" s="9">
        <v>5500</v>
      </c>
      <c r="G12" s="9">
        <v>3000</v>
      </c>
      <c r="H12" s="9">
        <v>4800</v>
      </c>
      <c r="I12" s="9">
        <v>3100</v>
      </c>
      <c r="J12" s="9">
        <v>4400</v>
      </c>
      <c r="K12" s="9">
        <v>3600</v>
      </c>
      <c r="L12" s="9">
        <v>4200</v>
      </c>
      <c r="M12" s="9">
        <v>3300</v>
      </c>
      <c r="N12" s="9">
        <v>4700</v>
      </c>
    </row>
    <row r="13" spans="1:14" x14ac:dyDescent="0.25">
      <c r="A13" t="s">
        <v>14</v>
      </c>
      <c r="B13" s="9">
        <v>1180</v>
      </c>
      <c r="C13" s="9"/>
      <c r="D13" s="9">
        <v>2400</v>
      </c>
      <c r="E13" s="9"/>
      <c r="F13" s="9">
        <v>1180</v>
      </c>
      <c r="G13" s="9"/>
      <c r="H13" s="9">
        <v>2400</v>
      </c>
      <c r="I13" s="9"/>
      <c r="J13" s="9">
        <v>1180</v>
      </c>
      <c r="K13" s="9"/>
      <c r="L13" s="9">
        <v>2400</v>
      </c>
      <c r="M13" s="9"/>
      <c r="N13" s="9"/>
    </row>
    <row r="14" spans="1:14" x14ac:dyDescent="0.25">
      <c r="A14" t="s">
        <v>15</v>
      </c>
      <c r="B14" s="9"/>
      <c r="C14" s="9"/>
      <c r="D14" s="9">
        <v>2140</v>
      </c>
      <c r="E14" s="9"/>
      <c r="F14" s="9"/>
      <c r="G14" s="9"/>
      <c r="H14" s="9">
        <v>6400</v>
      </c>
      <c r="I14" s="9"/>
      <c r="J14" s="9"/>
      <c r="K14" s="9"/>
      <c r="L14" s="9">
        <v>2140</v>
      </c>
      <c r="M14" s="9"/>
      <c r="N14" s="9"/>
    </row>
    <row r="15" spans="1:14" x14ac:dyDescent="0.25">
      <c r="A15" s="10" t="s">
        <v>19</v>
      </c>
      <c r="B15" s="11">
        <f>SUM(B10:B14)</f>
        <v>13180</v>
      </c>
      <c r="C15" s="11">
        <f>SUM(C10:C14)</f>
        <v>21600</v>
      </c>
      <c r="D15" s="11">
        <f>SUM(D10:D14)</f>
        <v>8640</v>
      </c>
      <c r="E15" s="11">
        <f>SUM(E10:E14)</f>
        <v>21300</v>
      </c>
      <c r="F15" s="11">
        <f>SUM(F10:F14)</f>
        <v>12880</v>
      </c>
      <c r="G15" s="11">
        <f>SUM(G10:G14)</f>
        <v>21400</v>
      </c>
      <c r="H15" s="11">
        <f>SUM(H10:H14)</f>
        <v>13600</v>
      </c>
      <c r="I15" s="11">
        <f>SUM(I10:I14)</f>
        <v>21500</v>
      </c>
      <c r="J15" s="11">
        <f>SUM(J10:J14)</f>
        <v>5580</v>
      </c>
      <c r="K15" s="11">
        <f>SUM(K10:K14)</f>
        <v>28200</v>
      </c>
      <c r="L15" s="11">
        <f>SUM(L10:L14)</f>
        <v>8740</v>
      </c>
      <c r="M15" s="11">
        <f>SUM(M10:M14)</f>
        <v>21700</v>
      </c>
      <c r="N15" s="11">
        <f>SUM(N10:N14)</f>
        <v>4700</v>
      </c>
    </row>
    <row r="16" spans="1:14" x14ac:dyDescent="0.25">
      <c r="A16" s="7" t="s">
        <v>20</v>
      </c>
      <c r="B16" s="8">
        <f>B9-B15</f>
        <v>1320</v>
      </c>
      <c r="C16" s="8">
        <f>C9-C15</f>
        <v>-12600</v>
      </c>
      <c r="D16" s="8">
        <f>D9-D15</f>
        <v>13560</v>
      </c>
      <c r="E16" s="8">
        <f>E9-E15</f>
        <v>-12800</v>
      </c>
      <c r="F16" s="8">
        <f>F9-F15</f>
        <v>-6880</v>
      </c>
      <c r="G16" s="8">
        <f>G9-G15</f>
        <v>-13900</v>
      </c>
      <c r="H16" s="8">
        <f>H9-H15</f>
        <v>-7400</v>
      </c>
      <c r="I16" s="8">
        <f>I9-I15</f>
        <v>-5500</v>
      </c>
      <c r="J16" s="8">
        <f>J9-J15</f>
        <v>13920</v>
      </c>
      <c r="K16" s="8">
        <f>K9-K15</f>
        <v>-6200</v>
      </c>
      <c r="L16" s="8">
        <f>L9-L15</f>
        <v>4460</v>
      </c>
      <c r="M16" s="8">
        <f>M9-M15</f>
        <v>2300</v>
      </c>
      <c r="N16" s="8">
        <f>N9-N15</f>
        <v>15800</v>
      </c>
    </row>
    <row r="17" spans="1:14" x14ac:dyDescent="0.25">
      <c r="A17" s="12" t="s">
        <v>21</v>
      </c>
      <c r="B17" s="13">
        <f>B6+B16</f>
        <v>49320</v>
      </c>
      <c r="C17" s="13">
        <f>C6+C16</f>
        <v>36720</v>
      </c>
      <c r="D17" s="13">
        <f>D6+D16</f>
        <v>50280</v>
      </c>
      <c r="E17" s="13">
        <f>E6+E16</f>
        <v>37480</v>
      </c>
      <c r="F17" s="13">
        <f>F6+F16</f>
        <v>30600</v>
      </c>
      <c r="G17" s="13">
        <f>G6+G16</f>
        <v>16700</v>
      </c>
      <c r="H17" s="13">
        <f>H6+H16</f>
        <v>9300</v>
      </c>
      <c r="I17" s="13">
        <f>I6+I16</f>
        <v>3800</v>
      </c>
      <c r="J17" s="13">
        <f>J6+J16</f>
        <v>17720</v>
      </c>
      <c r="K17" s="13">
        <f>K6+K16</f>
        <v>11520</v>
      </c>
      <c r="L17" s="13">
        <f>L6+L16</f>
        <v>15980</v>
      </c>
      <c r="M17" s="13">
        <f>M6+M16</f>
        <v>18280</v>
      </c>
      <c r="N17" s="13">
        <f>N6+N16</f>
        <v>34080</v>
      </c>
    </row>
    <row r="18" spans="1:14" x14ac:dyDescent="0.25">
      <c r="A18" s="7" t="s">
        <v>22</v>
      </c>
      <c r="B18" s="14" t="str">
        <f>IF($B$3="","",IF(B17&lt;$B$3,"BELOW",""))</f>
        <v/>
      </c>
      <c r="C18" s="14" t="str">
        <f>IF($B$3="","",IF(C17&lt;$B$3,"BELOW",""))</f>
        <v/>
      </c>
      <c r="D18" s="14" t="str">
        <f>IF($B$3="","",IF(D17&lt;$B$3,"BELOW",""))</f>
        <v/>
      </c>
      <c r="E18" s="14" t="str">
        <f>IF($B$3="","",IF(E17&lt;$B$3,"BELOW",""))</f>
        <v/>
      </c>
      <c r="F18" s="14" t="str">
        <f>IF($B$3="","",IF(F17&lt;$B$3,"BELOW",""))</f>
        <v/>
      </c>
      <c r="G18" s="14" t="str">
        <f>IF($B$3="","",IF(G17&lt;$B$3,"BELOW",""))</f>
        <v/>
      </c>
      <c r="H18" s="14" t="str">
        <f>IF($B$3="","",IF(H17&lt;$B$3,"BELOW",""))</f>
        <v>BELOW</v>
      </c>
      <c r="I18" s="14" t="str">
        <f>IF($B$3="","",IF(I17&lt;$B$3,"BELOW",""))</f>
        <v>BELOW</v>
      </c>
      <c r="J18" s="14" t="str">
        <f>IF($B$3="","",IF(J17&lt;$B$3,"BELOW",""))</f>
        <v/>
      </c>
      <c r="K18" s="14" t="str">
        <f>IF($B$3="","",IF(K17&lt;$B$3,"BELOW",""))</f>
        <v>BELOW</v>
      </c>
      <c r="L18" s="14" t="str">
        <f>IF($B$3="","",IF(L17&lt;$B$3,"BELOW",""))</f>
        <v/>
      </c>
      <c r="M18" s="14" t="str">
        <f>IF($B$3="","",IF(M17&lt;$B$3,"BELOW",""))</f>
        <v/>
      </c>
      <c r="N18" s="14" t="str">
        <f>IF($B$3="","",IF(N17&lt;$B$3,"BELOW",""))</f>
        <v/>
      </c>
    </row>
    <row r="20" spans="1:1" x14ac:dyDescent="0.25">
      <c r="A20" s="15" t="s">
        <v>23</v>
      </c>
    </row>
    <row r="21" spans="1:1" x14ac:dyDescent="0.25">
      <c r="A21" s="2" t="s">
        <v>24</v>
      </c>
    </row>
    <row r="22" spans="1:1" x14ac:dyDescent="0.25">
      <c r="A22" s="2" t="s">
        <v>25</v>
      </c>
    </row>
    <row r="23" spans="1:1" x14ac:dyDescent="0.25">
      <c r="A23" s="2" t="s">
        <v>26</v>
      </c>
    </row>
    <row r="24" spans="1:1" x14ac:dyDescent="0.25">
      <c r="A24" s="2" t="s">
        <v>27</v>
      </c>
    </row>
    <row r="25" spans="1:1" x14ac:dyDescent="0.25">
      <c r="A25" s="2" t="s">
        <v>28</v>
      </c>
    </row>
  </sheetData>
  <conditionalFormatting sqref="B17:N17">
    <cfRule type="expression" dxfId="1" priority="1">
      <formula>AND($B$3&lt;&gt;"",B17&lt;$B$3)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forecast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Flocuity</dc:creator>
  <dc:title>13-week cash flow forecast template</dc:title>
  <dc:subject>Cash flow forecast template</dc:subject>
  <dc:description/>
  <cp:keywords>cash flow forecast template, 13 week cash flow, cash flow projection</cp:keywords>
  <cp:category/>
  <cp:lastModifiedBy>Unknown</cp:lastModifiedBy>
  <dcterms:created xsi:type="dcterms:W3CDTF">2026-10-16T16:05:08Z</dcterms:created>
  <dcterms:modified xsi:type="dcterms:W3CDTF">2026-10-16T16:05:08Z</dcterms:modified>
</cp:coreProperties>
</file>